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showInkAnnotation="0"/>
  <mc:AlternateContent xmlns:mc="http://schemas.openxmlformats.org/markup-compatibility/2006">
    <mc:Choice Requires="x15">
      <x15ac:absPath xmlns:x15ac="http://schemas.microsoft.com/office/spreadsheetml/2010/11/ac" url="C:\Users\olsoje\Box\New folder\WEBSITE SOURCES\"/>
    </mc:Choice>
  </mc:AlternateContent>
  <bookViews>
    <workbookView xWindow="0" yWindow="0" windowWidth="28800" windowHeight="12300"/>
  </bookViews>
  <sheets>
    <sheet name="2022 328 Dues"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9" i="1" l="1"/>
  <c r="P13" i="1"/>
  <c r="P7" i="1"/>
  <c r="P6" i="1"/>
  <c r="P14" i="1" l="1"/>
  <c r="P15" i="1" s="1"/>
  <c r="P10" i="1"/>
  <c r="P11" i="1" s="1"/>
  <c r="C21" i="1"/>
  <c r="C23" i="1" s="1"/>
  <c r="C22" i="1" l="1"/>
</calcChain>
</file>

<file path=xl/sharedStrings.xml><?xml version="1.0" encoding="utf-8"?>
<sst xmlns="http://schemas.openxmlformats.org/spreadsheetml/2006/main" count="26" uniqueCount="26">
  <si>
    <t>AFSCME Local 328 Dues Calculator</t>
  </si>
  <si>
    <t>Union Dues are payments that union members to make to support our union’s operations. We ask members to pay dues to keep our union strong. Dues help Local 328 to enforce our contract, pay for the legal/administrative costs of running a union, train our bargaining team and stewards and run beneficial programs for our members. Dues are automatically deducted from your paycheck 24 times per year. Our members’ dues dollars support Local 328, Oregon AFSCME Council 75 and AFSCME International.</t>
  </si>
  <si>
    <t>Local 328 Monthly Dues - Effective January 1, 2024</t>
  </si>
  <si>
    <t>Flat-Rate:</t>
  </si>
  <si>
    <t>Min/PP</t>
  </si>
  <si>
    <t>Percentage of Base Wages:</t>
  </si>
  <si>
    <t>Max/PP</t>
  </si>
  <si>
    <t>Minimum:</t>
  </si>
  <si>
    <t>Maximum:</t>
  </si>
  <si>
    <t>Hourly Total/PP</t>
  </si>
  <si>
    <t>Min/Max Hourly/PP</t>
  </si>
  <si>
    <t>Calculate "YOUR" Specific Dues</t>
  </si>
  <si>
    <t>Fill in your hourly wage OR base salary from your most recent paystub</t>
  </si>
  <si>
    <t>Salaried Total/PP</t>
  </si>
  <si>
    <t>If Hourly Employee -&gt; Enter Hourly Wage:</t>
  </si>
  <si>
    <t>Min/Max Salaried/PP</t>
  </si>
  <si>
    <r>
      <rPr>
        <sz val="11"/>
        <color theme="0"/>
        <rFont val="Calibri"/>
        <family val="2"/>
        <scheme val="minor"/>
      </rPr>
      <t>If Hourly Employee</t>
    </r>
    <r>
      <rPr>
        <sz val="11"/>
        <color theme="1"/>
        <rFont val="Calibri"/>
        <family val="2"/>
        <scheme val="minor"/>
      </rPr>
      <t xml:space="preserve"> -&gt; Hours Worked in Pay Period:</t>
    </r>
  </si>
  <si>
    <t>OR</t>
  </si>
  <si>
    <t>If Salaried Employee -&gt; Enter Base Salary:</t>
  </si>
  <si>
    <t>Update rates and dates in cells: (A4, B5-B8) annually by referencing dues on Council 75</t>
  </si>
  <si>
    <t>"YOUR" Specific Dues</t>
  </si>
  <si>
    <t>Still have questions about union dues?
Please contact us online: www.local328.org/contact or via email: info@local328.org</t>
  </si>
  <si>
    <t>https://www.oregonafscme.org/oregon-afscme-dues</t>
  </si>
  <si>
    <t>Total Per Pay Period</t>
  </si>
  <si>
    <t>Total Per Month (2pp)</t>
  </si>
  <si>
    <t>Total Per Year (24 pp)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</si>
</sst>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00"/>
  </numFmts>
  <fonts count="12"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
      <b/>
      <sz val="14"/>
      <color theme="1"/>
      <name val="Calibri"/>
      <family val="2"/>
      <scheme val="minor"/>
    </font>
    <font>
      <sz val="12"/>
      <color theme="1"/>
      <name val="Calibri"/>
      <family val="2"/>
      <scheme val="minor"/>
    </font>
    <font>
      <sz val="12"/>
      <color theme="1"/>
      <name val="Calibri"/>
      <family val="2"/>
    </font>
    <font>
      <b/>
      <sz val="14"/>
      <color rgb="FF005DAA"/>
      <name val="Calibri"/>
      <family val="2"/>
      <scheme val="minor"/>
    </font>
    <font>
      <b/>
      <i/>
      <u/>
      <sz val="28"/>
      <color rgb="FF00A850"/>
      <name val="Calibri"/>
      <family val="2"/>
      <scheme val="minor"/>
    </font>
    <font>
      <i/>
      <sz val="11"/>
      <color theme="1"/>
      <name val="Calibri"/>
      <family val="2"/>
      <scheme val="minor"/>
    </font>
    <font>
      <b/>
      <sz val="11"/>
      <name val="Calibri"/>
      <family val="2"/>
      <scheme val="minor"/>
    </font>
  </fonts>
  <fills count="3">
    <fill>
      <patternFill patternType="none"/>
    </fill>
    <fill>
      <patternFill patternType="gray125"/>
    </fill>
    <fill>
      <patternFill patternType="solid">
        <fgColor theme="9" tint="0.59999389629810485"/>
        <bgColor indexed="64"/>
      </patternFill>
    </fill>
  </fills>
  <borders count="10">
    <border>
      <left/>
      <right/>
      <top/>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3">
    <xf numFmtId="0" fontId="0" fillId="0" borderId="0"/>
    <xf numFmtId="9" fontId="1" fillId="0" borderId="0" applyFont="0" applyFill="0" applyBorder="0" applyAlignment="0" applyProtection="0"/>
    <xf numFmtId="0" fontId="4" fillId="0" borderId="0" applyNumberFormat="0" applyFill="0" applyBorder="0" applyAlignment="0" applyProtection="0"/>
  </cellStyleXfs>
  <cellXfs count="31">
    <xf numFmtId="0" fontId="0" fillId="0" borderId="0" xfId="0"/>
    <xf numFmtId="0" fontId="4" fillId="0" borderId="0" xfId="2"/>
    <xf numFmtId="0" fontId="6" fillId="0" borderId="0" xfId="0" applyFont="1" applyAlignment="1">
      <alignment horizontal="left"/>
    </xf>
    <xf numFmtId="164" fontId="0" fillId="0" borderId="0" xfId="0" applyNumberFormat="1"/>
    <xf numFmtId="164" fontId="11" fillId="2" borderId="2" xfId="0" applyNumberFormat="1" applyFont="1" applyFill="1" applyBorder="1" applyAlignment="1" applyProtection="1">
      <alignment horizontal="center" vertical="center"/>
      <protection locked="0"/>
    </xf>
    <xf numFmtId="0" fontId="2" fillId="2" borderId="2" xfId="0" applyFont="1" applyFill="1" applyBorder="1" applyAlignment="1" applyProtection="1">
      <alignment horizontal="center" vertical="center"/>
      <protection locked="0"/>
    </xf>
    <xf numFmtId="164" fontId="2" fillId="2" borderId="2" xfId="0" applyNumberFormat="1" applyFont="1" applyFill="1" applyBorder="1" applyAlignment="1" applyProtection="1">
      <alignment horizontal="center" vertical="center"/>
      <protection locked="0"/>
    </xf>
    <xf numFmtId="0" fontId="0" fillId="0" borderId="3" xfId="0" applyBorder="1"/>
    <xf numFmtId="0" fontId="0" fillId="0" borderId="1" xfId="0" applyBorder="1"/>
    <xf numFmtId="0" fontId="0" fillId="0" borderId="4" xfId="0" applyBorder="1"/>
    <xf numFmtId="0" fontId="0" fillId="0" borderId="6" xfId="0" applyBorder="1"/>
    <xf numFmtId="0" fontId="7" fillId="0" borderId="6" xfId="0" applyFont="1" applyBorder="1" applyAlignment="1">
      <alignment horizontal="left"/>
    </xf>
    <xf numFmtId="164" fontId="7" fillId="0" borderId="0" xfId="0" applyNumberFormat="1" applyFont="1" applyAlignment="1">
      <alignment horizontal="center" vertical="center"/>
    </xf>
    <xf numFmtId="10" fontId="7" fillId="0" borderId="0" xfId="1" applyNumberFormat="1" applyFont="1" applyBorder="1" applyAlignment="1">
      <alignment horizontal="center" vertical="center"/>
    </xf>
    <xf numFmtId="0" fontId="6" fillId="0" borderId="6" xfId="0" applyFont="1" applyBorder="1" applyAlignment="1">
      <alignment horizontal="left"/>
    </xf>
    <xf numFmtId="164" fontId="6" fillId="0" borderId="0" xfId="0" applyNumberFormat="1" applyFont="1" applyAlignment="1">
      <alignment horizontal="center" vertical="center"/>
    </xf>
    <xf numFmtId="0" fontId="0" fillId="0" borderId="0" xfId="0" applyAlignment="1" applyProtection="1">
      <alignment horizontal="center" vertical="center"/>
      <protection locked="0"/>
    </xf>
    <xf numFmtId="0" fontId="0" fillId="0" borderId="6" xfId="0" applyBorder="1" applyAlignment="1">
      <alignment horizontal="left" vertical="center"/>
    </xf>
    <xf numFmtId="164" fontId="0" fillId="0" borderId="0" xfId="0" applyNumberFormat="1" applyAlignment="1">
      <alignment horizontal="center" vertical="center"/>
    </xf>
    <xf numFmtId="0" fontId="0" fillId="0" borderId="5" xfId="0" applyBorder="1"/>
    <xf numFmtId="0" fontId="10" fillId="0" borderId="6" xfId="0" applyFont="1" applyBorder="1" applyAlignment="1">
      <alignment horizontal="center"/>
    </xf>
    <xf numFmtId="0" fontId="10" fillId="0" borderId="0" xfId="0" applyFont="1" applyAlignment="1">
      <alignment horizontal="center"/>
    </xf>
    <xf numFmtId="0" fontId="5" fillId="0" borderId="5" xfId="0" applyFont="1" applyBorder="1" applyAlignment="1">
      <alignment horizontal="center"/>
    </xf>
    <xf numFmtId="0" fontId="5" fillId="0" borderId="1" xfId="0" applyFont="1" applyBorder="1" applyAlignment="1">
      <alignment horizontal="center"/>
    </xf>
    <xf numFmtId="0" fontId="8" fillId="0" borderId="0" xfId="0" applyFont="1" applyAlignment="1">
      <alignment horizontal="center" vertical="center" wrapText="1"/>
    </xf>
    <xf numFmtId="0" fontId="8" fillId="0" borderId="0" xfId="0" applyFont="1" applyAlignment="1">
      <alignment horizontal="center" vertical="center"/>
    </xf>
    <xf numFmtId="0" fontId="8" fillId="0" borderId="6" xfId="0" applyFont="1" applyBorder="1" applyAlignment="1">
      <alignment horizontal="center" vertical="center" wrapText="1"/>
    </xf>
    <xf numFmtId="0" fontId="8" fillId="0" borderId="3" xfId="0" applyFont="1" applyBorder="1" applyAlignment="1">
      <alignment horizontal="center" vertical="center" wrapText="1"/>
    </xf>
    <xf numFmtId="0" fontId="9" fillId="0" borderId="7" xfId="0" applyFont="1" applyBorder="1" applyAlignment="1">
      <alignment horizontal="center"/>
    </xf>
    <xf numFmtId="0" fontId="9" fillId="0" borderId="8" xfId="0" applyFont="1" applyBorder="1" applyAlignment="1">
      <alignment horizontal="center"/>
    </xf>
    <xf numFmtId="0" fontId="9" fillId="0" borderId="9" xfId="0" applyFont="1" applyBorder="1" applyAlignment="1">
      <alignment horizontal="center"/>
    </xf>
  </cellXfs>
  <cellStyles count="3">
    <cellStyle name="Hyperlink" xfId="2" builtinId="8"/>
    <cellStyle name="Normal" xfId="0" builtinId="0"/>
    <cellStyle name="Percent" xfId="1" builtinId="5"/>
  </cellStyles>
  <dxfs count="3">
    <dxf>
      <fill>
        <patternFill>
          <bgColor rgb="FFC00000"/>
        </patternFill>
      </fill>
    </dxf>
    <dxf>
      <fill>
        <patternFill>
          <bgColor rgb="FFC00000"/>
        </patternFill>
      </fill>
    </dxf>
    <dxf>
      <fill>
        <patternFill>
          <bgColor rgb="FFC00000"/>
        </patternFill>
      </fill>
    </dxf>
  </dxfs>
  <tableStyles count="0" defaultTableStyle="TableStyleMedium2" defaultPivotStyle="PivotStyleLight16"/>
  <colors>
    <mruColors>
      <color rgb="FF005DAA"/>
      <color rgb="FFCC3300"/>
      <color rgb="FF00A850"/>
      <color rgb="FF40A257"/>
      <color rgb="FF46B05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4</xdr:col>
      <xdr:colOff>15404</xdr:colOff>
      <xdr:row>4</xdr:row>
      <xdr:rowOff>209444</xdr:rowOff>
    </xdr:from>
    <xdr:to>
      <xdr:col>9</xdr:col>
      <xdr:colOff>1</xdr:colOff>
      <xdr:row>17</xdr:row>
      <xdr:rowOff>76200</xdr:rowOff>
    </xdr:to>
    <xdr:pic>
      <xdr:nvPicPr>
        <xdr:cNvPr id="4" name="Picture 3" descr="AFSCME Local 328">
          <a:extLst>
            <a:ext uri="{FF2B5EF4-FFF2-40B4-BE49-F238E27FC236}">
              <a16:creationId xmlns:a16="http://schemas.microsoft.com/office/drawing/2014/main" id="{75446F11-D73E-4446-917D-CCCD6220B66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16054" y="1971569"/>
          <a:ext cx="4851872" cy="253375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oregonafscme.org/oregon-afscme-du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24"/>
  <sheetViews>
    <sheetView showGridLines="0" tabSelected="1" zoomScaleNormal="150" zoomScaleSheetLayoutView="100" workbookViewId="0">
      <selection activeCell="C14" sqref="C14"/>
    </sheetView>
  </sheetViews>
  <sheetFormatPr defaultRowHeight="15" x14ac:dyDescent="0.25"/>
  <cols>
    <col min="2" max="2" width="51.28515625" customWidth="1"/>
    <col min="3" max="3" width="19.140625" customWidth="1"/>
    <col min="5" max="5" width="11.85546875" bestFit="1" customWidth="1"/>
    <col min="6" max="6" width="17.28515625" bestFit="1" customWidth="1"/>
    <col min="7" max="7" width="16.140625" bestFit="1" customWidth="1"/>
    <col min="8" max="8" width="18.5703125" bestFit="1" customWidth="1"/>
    <col min="11" max="27" width="0" hidden="1" customWidth="1"/>
  </cols>
  <sheetData>
    <row r="1" spans="2:16" ht="24.75" customHeight="1" x14ac:dyDescent="0.25"/>
    <row r="2" spans="2:16" ht="36" x14ac:dyDescent="0.55000000000000004">
      <c r="B2" s="28" t="s">
        <v>0</v>
      </c>
      <c r="C2" s="29"/>
      <c r="D2" s="29"/>
      <c r="E2" s="29"/>
      <c r="F2" s="29"/>
      <c r="G2" s="29"/>
      <c r="H2" s="29"/>
      <c r="I2" s="29"/>
      <c r="J2" s="30"/>
    </row>
    <row r="3" spans="2:16" ht="87.75" customHeight="1" x14ac:dyDescent="0.25">
      <c r="B3" s="26" t="s">
        <v>1</v>
      </c>
      <c r="C3" s="24"/>
      <c r="D3" s="24"/>
      <c r="E3" s="24"/>
      <c r="F3" s="24"/>
      <c r="G3" s="24"/>
      <c r="H3" s="24"/>
      <c r="I3" s="24"/>
      <c r="J3" s="27"/>
    </row>
    <row r="4" spans="2:16" x14ac:dyDescent="0.25">
      <c r="B4" s="10"/>
      <c r="J4" s="7"/>
    </row>
    <row r="5" spans="2:16" ht="18.75" x14ac:dyDescent="0.3">
      <c r="B5" s="22" t="s">
        <v>2</v>
      </c>
      <c r="C5" s="23"/>
      <c r="J5" s="7"/>
    </row>
    <row r="6" spans="2:16" ht="15.75" x14ac:dyDescent="0.25">
      <c r="B6" s="11" t="s">
        <v>3</v>
      </c>
      <c r="C6" s="12">
        <v>3.48</v>
      </c>
      <c r="J6" s="7"/>
      <c r="M6" t="s">
        <v>4</v>
      </c>
      <c r="P6" s="3">
        <f>C8/2</f>
        <v>12.79</v>
      </c>
    </row>
    <row r="7" spans="2:16" ht="15.75" x14ac:dyDescent="0.25">
      <c r="B7" s="11" t="s">
        <v>5</v>
      </c>
      <c r="C7" s="13">
        <v>1.38E-2</v>
      </c>
      <c r="D7" s="2"/>
      <c r="J7" s="7"/>
      <c r="M7" t="s">
        <v>6</v>
      </c>
      <c r="P7" s="3">
        <f>C9/2</f>
        <v>43.965000000000003</v>
      </c>
    </row>
    <row r="8" spans="2:16" ht="15.75" x14ac:dyDescent="0.25">
      <c r="B8" s="14" t="s">
        <v>7</v>
      </c>
      <c r="C8" s="15">
        <v>25.58</v>
      </c>
      <c r="D8" s="2"/>
      <c r="J8" s="7"/>
    </row>
    <row r="9" spans="2:16" ht="15.75" x14ac:dyDescent="0.25">
      <c r="B9" s="14" t="s">
        <v>8</v>
      </c>
      <c r="C9" s="15">
        <v>87.93</v>
      </c>
      <c r="D9" s="2"/>
      <c r="J9" s="7"/>
      <c r="M9" t="s">
        <v>9</v>
      </c>
      <c r="P9" s="3">
        <f>(((C14*C15)*C7))+(C6/2)</f>
        <v>1.74</v>
      </c>
    </row>
    <row r="10" spans="2:16" ht="15.75" x14ac:dyDescent="0.25">
      <c r="B10" s="10"/>
      <c r="D10" s="2"/>
      <c r="J10" s="7"/>
      <c r="M10" t="s">
        <v>10</v>
      </c>
      <c r="P10" s="3">
        <f>IF(P9&lt;P6, P6, IF(P9&gt;P7, P7, IF(P7&gt;P9&gt;P6, P9)))</f>
        <v>12.79</v>
      </c>
    </row>
    <row r="11" spans="2:16" ht="18.75" x14ac:dyDescent="0.3">
      <c r="B11" s="22" t="s">
        <v>11</v>
      </c>
      <c r="C11" s="23"/>
      <c r="J11" s="7"/>
      <c r="P11" s="3">
        <f>IF(C14&gt;0,P10,0)</f>
        <v>0</v>
      </c>
    </row>
    <row r="12" spans="2:16" x14ac:dyDescent="0.25">
      <c r="B12" s="20" t="s">
        <v>12</v>
      </c>
      <c r="C12" s="21"/>
      <c r="J12" s="7"/>
    </row>
    <row r="13" spans="2:16" ht="15.75" thickBot="1" x14ac:dyDescent="0.3">
      <c r="B13" s="10"/>
      <c r="J13" s="7"/>
      <c r="M13" t="s">
        <v>13</v>
      </c>
      <c r="P13" s="3">
        <f>((C17*C7))+(C6/2)</f>
        <v>1.74</v>
      </c>
    </row>
    <row r="14" spans="2:16" ht="15.75" thickBot="1" x14ac:dyDescent="0.3">
      <c r="B14" s="10" t="s">
        <v>14</v>
      </c>
      <c r="C14" s="4"/>
      <c r="J14" s="7"/>
      <c r="M14" t="s">
        <v>15</v>
      </c>
      <c r="P14" s="3">
        <f>IF(P13&lt;P6, P6, IF(P13&gt;P7, P7, IF(P7&gt;P13&gt;P6, P13)))</f>
        <v>12.79</v>
      </c>
    </row>
    <row r="15" spans="2:16" ht="15.75" thickBot="1" x14ac:dyDescent="0.3">
      <c r="B15" s="10" t="s">
        <v>16</v>
      </c>
      <c r="C15" s="5"/>
      <c r="J15" s="7"/>
      <c r="P15" s="3">
        <f>IF(C17&gt;0,P14,0)</f>
        <v>0</v>
      </c>
    </row>
    <row r="16" spans="2:16" ht="15.75" thickBot="1" x14ac:dyDescent="0.3">
      <c r="B16" s="10"/>
      <c r="C16" s="16" t="s">
        <v>17</v>
      </c>
      <c r="J16" s="7"/>
    </row>
    <row r="17" spans="2:13" ht="15.75" thickBot="1" x14ac:dyDescent="0.3">
      <c r="B17" s="10" t="s">
        <v>18</v>
      </c>
      <c r="C17" s="6"/>
      <c r="J17" s="7"/>
    </row>
    <row r="18" spans="2:13" x14ac:dyDescent="0.25">
      <c r="B18" s="10"/>
      <c r="J18" s="7"/>
    </row>
    <row r="19" spans="2:13" x14ac:dyDescent="0.25">
      <c r="B19" s="10"/>
      <c r="J19" s="7"/>
      <c r="M19" t="s">
        <v>19</v>
      </c>
    </row>
    <row r="20" spans="2:13" ht="18.75" x14ac:dyDescent="0.3">
      <c r="B20" s="22" t="s">
        <v>20</v>
      </c>
      <c r="C20" s="23"/>
      <c r="E20" s="24" t="s">
        <v>21</v>
      </c>
      <c r="F20" s="25"/>
      <c r="G20" s="25"/>
      <c r="H20" s="25"/>
      <c r="I20" s="25"/>
      <c r="J20" s="7"/>
      <c r="M20" s="1" t="s">
        <v>22</v>
      </c>
    </row>
    <row r="21" spans="2:13" x14ac:dyDescent="0.25">
      <c r="B21" s="17" t="s">
        <v>23</v>
      </c>
      <c r="C21" s="18" t="str">
        <f>IF((P11-P15)&gt;0,P11,IF((P15-P11)&gt;0,P15, "PENDING"))</f>
        <v>PENDING</v>
      </c>
      <c r="E21" s="25"/>
      <c r="F21" s="25"/>
      <c r="G21" s="25"/>
      <c r="H21" s="25"/>
      <c r="I21" s="25"/>
      <c r="J21" s="7"/>
    </row>
    <row r="22" spans="2:13" x14ac:dyDescent="0.25">
      <c r="B22" s="10" t="s">
        <v>24</v>
      </c>
      <c r="C22" s="18" t="str">
        <f>IF(C21="PENDING", "PENDING", (C21*2))</f>
        <v>PENDING</v>
      </c>
      <c r="E22" s="25"/>
      <c r="F22" s="25"/>
      <c r="G22" s="25"/>
      <c r="H22" s="25"/>
      <c r="I22" s="25"/>
      <c r="J22" s="7"/>
    </row>
    <row r="23" spans="2:13" x14ac:dyDescent="0.25">
      <c r="B23" s="10" t="s">
        <v>25</v>
      </c>
      <c r="C23" s="18" t="str">
        <f>IF(C21="PENDING", "PENDING", (C21*24))</f>
        <v>PENDING</v>
      </c>
      <c r="E23" s="25"/>
      <c r="F23" s="25"/>
      <c r="G23" s="25"/>
      <c r="H23" s="25"/>
      <c r="I23" s="25"/>
      <c r="J23" s="7"/>
    </row>
    <row r="24" spans="2:13" x14ac:dyDescent="0.25">
      <c r="B24" s="19"/>
      <c r="C24" s="8"/>
      <c r="D24" s="8"/>
      <c r="E24" s="8"/>
      <c r="F24" s="8"/>
      <c r="G24" s="8"/>
      <c r="H24" s="8"/>
      <c r="I24" s="8"/>
      <c r="J24" s="9"/>
    </row>
  </sheetData>
  <sheetProtection sheet="1" objects="1" scenarios="1" selectLockedCells="1"/>
  <mergeCells count="7">
    <mergeCell ref="B12:C12"/>
    <mergeCell ref="B20:C20"/>
    <mergeCell ref="E20:I23"/>
    <mergeCell ref="B3:J3"/>
    <mergeCell ref="B2:J2"/>
    <mergeCell ref="B5:C5"/>
    <mergeCell ref="B11:C11"/>
  </mergeCells>
  <conditionalFormatting sqref="C17">
    <cfRule type="expression" dxfId="2" priority="3">
      <formula>(C14)&gt;0</formula>
    </cfRule>
  </conditionalFormatting>
  <conditionalFormatting sqref="C14:C15">
    <cfRule type="expression" dxfId="1" priority="2">
      <formula>C17&gt;0</formula>
    </cfRule>
  </conditionalFormatting>
  <conditionalFormatting sqref="C15">
    <cfRule type="expression" dxfId="0" priority="1">
      <formula>C17&gt;0</formula>
    </cfRule>
  </conditionalFormatting>
  <dataValidations count="2">
    <dataValidation type="custom" showInputMessage="1" showErrorMessage="1" errorTitle="Duplicate Wages Entered" error="Please enter ONLY &quot;hourly&quot; wage OR &quot;salaried&quot; wage in available green boxes._x000a_" sqref="C17">
      <formula1>(C17+C14+C15)=C17</formula1>
    </dataValidation>
    <dataValidation type="custom" allowBlank="1" showInputMessage="1" showErrorMessage="1" errorTitle="Duplicate Wages Entered" error="Please enter ONLY &quot;hourly&quot; wage OR &quot;salaried&quot; wage in available green boxes._x000a_" sqref="C14">
      <formula1>(C14+C17)=C14</formula1>
    </dataValidation>
  </dataValidations>
  <hyperlinks>
    <hyperlink ref="M20" r:id="rId1"/>
  </hyperlinks>
  <pageMargins left="0.7" right="0.7" top="0.75" bottom="0.75" header="0.3" footer="0.3"/>
  <pageSetup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2022 328 Dues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Joseph Morris</dc:creator>
  <cp:keywords/>
  <dc:description/>
  <cp:lastModifiedBy>Jennie Olson</cp:lastModifiedBy>
  <cp:revision/>
  <dcterms:created xsi:type="dcterms:W3CDTF">2022-04-25T13:10:16Z</dcterms:created>
  <dcterms:modified xsi:type="dcterms:W3CDTF">2024-02-08T18:59:51Z</dcterms:modified>
  <cp:category/>
  <cp:contentStatus/>
</cp:coreProperties>
</file>